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4\2. Coordinación Financiera\1. Jefatura Financiera\A 21 EF para publicación en portal de internet Cr\03 Tercer trimestre\05 Información Contable Cristian\"/>
    </mc:Choice>
  </mc:AlternateContent>
  <bookViews>
    <workbookView xWindow="0" yWindow="0" windowWidth="20490" windowHeight="642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5" i="2" l="1"/>
  <c r="F5" i="2" s="1"/>
  <c r="E6" i="2"/>
  <c r="F6" i="2"/>
  <c r="E7" i="2"/>
  <c r="F7" i="2" s="1"/>
  <c r="E8" i="2"/>
  <c r="F8" i="2"/>
  <c r="E9" i="2"/>
  <c r="F9" i="2" s="1"/>
  <c r="E10" i="2"/>
  <c r="F10" i="2" s="1"/>
  <c r="E11" i="2"/>
  <c r="F11" i="2" s="1"/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D4" i="2"/>
  <c r="C4" i="2"/>
  <c r="B4" i="2"/>
  <c r="C3" i="2" l="1"/>
  <c r="D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<sst xmlns="http://schemas.openxmlformats.org/spreadsheetml/2006/main" count="27" uniqueCount="27">
  <si>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</si>
  <si>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</si>
  <si>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</si>
  <si>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</si>
  <si>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</si>
  <si>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</si>
  <si>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</si>
  <si>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</si>
  <si>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</si>
  <si>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</si>
  <si>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</si>
  <si>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</si>
  <si>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</si>
  <si>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</si>
  <si>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</si>
  <si>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</si>
  <si>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</si>
  <si>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</si>
  <si>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</si>
  <si>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</si>
  <si>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</si>
  <si>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</si>
  <si>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</si>
  <si>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</si>
  <si>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</si>
  <si>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</si>
  <si>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DE SEGURIDAD SOCIAL DEL ESTADO DE GUANAJUATO
Estado Analítico del Activo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</si>
</sst>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165" fontId="2" fillId="0" borderId="4" xfId="8" applyNumberFormat="1" applyFont="1" applyFill="1" applyBorder="1" applyAlignment="1" applyProtection="1">
      <alignment vertical="top" wrapText="1"/>
      <protection locked="0"/>
    </xf>
    <xf numFmtId="165" fontId="3" fillId="0" borderId="4" xfId="8" applyNumberFormat="1" applyFont="1" applyFill="1" applyBorder="1" applyAlignment="1" applyProtection="1">
      <alignment vertical="top" wrapText="1"/>
      <protection locked="0"/>
    </xf>
    <xf numFmtId="165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6" sqref="B6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37435524851.919998</v>
      </c>
      <c r="C3" s="8">
        <f t="shared" ref="C3:F3" si="0">C4+C12</f>
        <v>723664646306.2699</v>
      </c>
      <c r="D3" s="8">
        <f t="shared" si="0"/>
        <v>720913558487.86011</v>
      </c>
      <c r="E3" s="8">
        <f t="shared" si="0"/>
        <v>40186612670.330078</v>
      </c>
      <c r="F3" s="8">
        <f t="shared" si="0"/>
        <v>2751087818.4100857</v>
      </c>
    </row>
    <row r="4" spans="1:6" x14ac:dyDescent="0.2">
      <c r="A4" s="5" t="s">
        <v>4</v>
      </c>
      <c r="B4" s="8">
        <f>SUM(B5:B11)</f>
        <v>6577638010.9899998</v>
      </c>
      <c r="C4" s="8">
        <f>SUM(C5:C11)</f>
        <v>716789066783.94995</v>
      </c>
      <c r="D4" s="8">
        <f>SUM(D5:D11)</f>
        <v>715279680645.83008</v>
      </c>
      <c r="E4" s="8">
        <f>SUM(E5:E11)</f>
        <v>8087024149.1100845</v>
      </c>
      <c r="F4" s="8">
        <f>SUM(F5:F11)</f>
        <v>1509386138.1200852</v>
      </c>
    </row>
    <row r="5" spans="1:6" x14ac:dyDescent="0.2">
      <c r="A5" s="6" t="s">
        <v>5</v>
      </c>
      <c r="B5" s="9">
        <v>1272087194.79</v>
      </c>
      <c r="C5" s="9">
        <v>696143183677.85999</v>
      </c>
      <c r="D5" s="9">
        <v>695438893920.93994</v>
      </c>
      <c r="E5" s="9">
        <f>B5+C5-D5</f>
        <v>1976376951.710083</v>
      </c>
      <c r="F5" s="9">
        <f t="shared" ref="F5:F11" si="1">E5-B5</f>
        <v>704289756.92008305</v>
      </c>
    </row>
    <row r="6" spans="1:6" x14ac:dyDescent="0.2">
      <c r="A6" s="6" t="s">
        <v>6</v>
      </c>
      <c r="B6" s="9">
        <v>3766381153.0999999</v>
      </c>
      <c r="C6" s="9">
        <v>11870352434.030001</v>
      </c>
      <c r="D6" s="9">
        <v>11391326279.309999</v>
      </c>
      <c r="E6" s="9">
        <f t="shared" ref="E6:E11" si="2">B6+C6-D6</f>
        <v>4245407307.8200016</v>
      </c>
      <c r="F6" s="9">
        <f t="shared" si="1"/>
        <v>479026154.7200017</v>
      </c>
    </row>
    <row r="7" spans="1:6" x14ac:dyDescent="0.2">
      <c r="A7" s="6" t="s">
        <v>7</v>
      </c>
      <c r="B7" s="9">
        <v>29788242.559999999</v>
      </c>
      <c r="C7" s="9">
        <v>649577529.85000002</v>
      </c>
      <c r="D7" s="9">
        <v>156889000.50999999</v>
      </c>
      <c r="E7" s="9">
        <f t="shared" si="2"/>
        <v>522476771.89999998</v>
      </c>
      <c r="F7" s="9">
        <f t="shared" si="1"/>
        <v>492688529.33999997</v>
      </c>
    </row>
    <row r="8" spans="1:6" x14ac:dyDescent="0.2">
      <c r="A8" s="6" t="s">
        <v>1</v>
      </c>
      <c r="B8" s="9">
        <v>1458218744.6199999</v>
      </c>
      <c r="C8" s="9">
        <v>8030748216.5799999</v>
      </c>
      <c r="D8" s="9">
        <v>8196665864.0100002</v>
      </c>
      <c r="E8" s="9">
        <f t="shared" si="2"/>
        <v>1292301097.1900005</v>
      </c>
      <c r="F8" s="9">
        <f t="shared" si="1"/>
        <v>-165917647.42999935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-7424392.54</v>
      </c>
      <c r="C10" s="9">
        <v>89768509.879999995</v>
      </c>
      <c r="D10" s="9">
        <v>94489193.400000006</v>
      </c>
      <c r="E10" s="9">
        <f t="shared" si="2"/>
        <v>-12145076.060000017</v>
      </c>
      <c r="F10" s="9">
        <f t="shared" si="1"/>
        <v>-4720683.5200000172</v>
      </c>
    </row>
    <row r="11" spans="1:6" x14ac:dyDescent="0.2">
      <c r="A11" s="6" t="s">
        <v>9</v>
      </c>
      <c r="B11" s="9">
        <v>58587068.460000001</v>
      </c>
      <c r="C11" s="9">
        <v>5436415.75</v>
      </c>
      <c r="D11" s="9">
        <v>1416387.66</v>
      </c>
      <c r="E11" s="9">
        <f t="shared" si="2"/>
        <v>62607096.550000004</v>
      </c>
      <c r="F11" s="9">
        <f t="shared" si="1"/>
        <v>4020028.0900000036</v>
      </c>
    </row>
    <row r="12" spans="1:6" x14ac:dyDescent="0.2">
      <c r="A12" s="5" t="s">
        <v>10</v>
      </c>
      <c r="B12" s="8">
        <f>SUM(B13:B21)</f>
        <v>30857886840.929996</v>
      </c>
      <c r="C12" s="8">
        <f>SUM(C13:C21)</f>
        <v>6875579522.3199997</v>
      </c>
      <c r="D12" s="8">
        <f>SUM(D13:D21)</f>
        <v>5633877842.0300016</v>
      </c>
      <c r="E12" s="8">
        <f>SUM(E13:E21)</f>
        <v>32099588521.219997</v>
      </c>
      <c r="F12" s="8">
        <f>SUM(F13:F21)</f>
        <v>1241701680.2900004</v>
      </c>
    </row>
    <row r="13" spans="1:6" x14ac:dyDescent="0.2">
      <c r="A13" s="6" t="s">
        <v>11</v>
      </c>
      <c r="B13" s="9">
        <v>24414732527.459999</v>
      </c>
      <c r="C13" s="9">
        <v>5382349417.54</v>
      </c>
      <c r="D13" s="9">
        <v>4469139486.2700005</v>
      </c>
      <c r="E13" s="9">
        <f>B13+C13-D13</f>
        <v>25327942458.73</v>
      </c>
      <c r="F13" s="9">
        <f t="shared" ref="F13:F21" si="3">E13-B13</f>
        <v>913209931.27000046</v>
      </c>
    </row>
    <row r="14" spans="1:6" x14ac:dyDescent="0.2">
      <c r="A14" s="6" t="s">
        <v>12</v>
      </c>
      <c r="B14" s="10">
        <v>5303240473.25</v>
      </c>
      <c r="C14" s="10">
        <v>1316345654.95</v>
      </c>
      <c r="D14" s="10">
        <v>1048460798.52</v>
      </c>
      <c r="E14" s="10">
        <f t="shared" ref="E14:E21" si="4">B14+C14-D14</f>
        <v>5571125329.6800003</v>
      </c>
      <c r="F14" s="10">
        <f t="shared" si="3"/>
        <v>267884856.43000031</v>
      </c>
    </row>
    <row r="15" spans="1:6" x14ac:dyDescent="0.2">
      <c r="A15" s="6" t="s">
        <v>13</v>
      </c>
      <c r="B15" s="10">
        <v>1340805598.54</v>
      </c>
      <c r="C15" s="10">
        <v>92212653.069999993</v>
      </c>
      <c r="D15" s="10">
        <v>0</v>
      </c>
      <c r="E15" s="10">
        <f t="shared" si="4"/>
        <v>1433018251.6099999</v>
      </c>
      <c r="F15" s="10">
        <f t="shared" si="3"/>
        <v>92212653.069999933</v>
      </c>
    </row>
    <row r="16" spans="1:6" x14ac:dyDescent="0.2">
      <c r="A16" s="6" t="s">
        <v>14</v>
      </c>
      <c r="B16" s="9">
        <v>349959151.50999999</v>
      </c>
      <c r="C16" s="9">
        <v>29539741.239999998</v>
      </c>
      <c r="D16" s="9">
        <v>16669055.76</v>
      </c>
      <c r="E16" s="9">
        <f t="shared" si="4"/>
        <v>362829836.99000001</v>
      </c>
      <c r="F16" s="9">
        <f t="shared" si="3"/>
        <v>12870685.480000019</v>
      </c>
    </row>
    <row r="17" spans="1:6" x14ac:dyDescent="0.2">
      <c r="A17" s="6" t="s">
        <v>15</v>
      </c>
      <c r="B17" s="9">
        <v>90502359.280000001</v>
      </c>
      <c r="C17" s="9">
        <v>0</v>
      </c>
      <c r="D17" s="9">
        <v>0</v>
      </c>
      <c r="E17" s="9">
        <f t="shared" si="4"/>
        <v>90502359.280000001</v>
      </c>
      <c r="F17" s="9">
        <f t="shared" si="3"/>
        <v>0</v>
      </c>
    </row>
    <row r="18" spans="1:6" x14ac:dyDescent="0.2">
      <c r="A18" s="6" t="s">
        <v>16</v>
      </c>
      <c r="B18" s="9">
        <v>-648151896.22000003</v>
      </c>
      <c r="C18" s="9">
        <v>43658691.68</v>
      </c>
      <c r="D18" s="9">
        <v>61361345.840000004</v>
      </c>
      <c r="E18" s="9">
        <f t="shared" si="4"/>
        <v>-665854550.38000011</v>
      </c>
      <c r="F18" s="9">
        <f t="shared" si="3"/>
        <v>-17702654.160000086</v>
      </c>
    </row>
    <row r="19" spans="1:6" x14ac:dyDescent="0.2">
      <c r="A19" s="6" t="s">
        <v>17</v>
      </c>
      <c r="B19" s="9">
        <v>58890525.719999999</v>
      </c>
      <c r="C19" s="9">
        <v>6276930.5499999998</v>
      </c>
      <c r="D19" s="9">
        <v>31881214.969999999</v>
      </c>
      <c r="E19" s="9">
        <f t="shared" si="4"/>
        <v>33286241.299999997</v>
      </c>
      <c r="F19" s="9">
        <f t="shared" si="3"/>
        <v>-25604284.420000002</v>
      </c>
    </row>
    <row r="20" spans="1:6" x14ac:dyDescent="0.2">
      <c r="A20" s="6" t="s">
        <v>18</v>
      </c>
      <c r="B20" s="9">
        <v>-52091898.609999999</v>
      </c>
      <c r="C20" s="9">
        <v>5196433.29</v>
      </c>
      <c r="D20" s="9">
        <v>6365940.6699999999</v>
      </c>
      <c r="E20" s="9">
        <f t="shared" si="4"/>
        <v>-53261405.990000002</v>
      </c>
      <c r="F20" s="9">
        <f t="shared" si="3"/>
        <v>-1169507.3800000027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Roberto Hernandez Barrón</cp:lastModifiedBy>
  <cp:lastPrinted>2018-03-08T18:40:55Z</cp:lastPrinted>
  <dcterms:created xsi:type="dcterms:W3CDTF">2014-02-09T04:04:15Z</dcterms:created>
  <dcterms:modified xsi:type="dcterms:W3CDTF">2024-10-18T21:12:53Z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